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<sst xmlns="http://schemas.openxmlformats.org/spreadsheetml/2006/main" count="127" uniqueCount="57">
  <si>
    <t>Helhedsplan</t>
  </si>
  <si>
    <t>nr:</t>
  </si>
  <si>
    <t>Tekst</t>
  </si>
  <si>
    <t>Excl. moms</t>
  </si>
  <si>
    <t>Inkl. moms</t>
  </si>
  <si>
    <t>LBF</t>
  </si>
  <si>
    <t>Støttet</t>
  </si>
  <si>
    <t>Ustøttet</t>
  </si>
  <si>
    <t>Aftalesedl.</t>
  </si>
  <si>
    <t>Entrep.</t>
  </si>
  <si>
    <t>Saldo</t>
  </si>
  <si>
    <t xml:space="preserve">Godkendt </t>
  </si>
  <si>
    <t>TØ</t>
  </si>
  <si>
    <t>Forstærkning af 24 stk. spær, samt montering af HEB 100 udveksl.</t>
  </si>
  <si>
    <t>Opsætning løsholdt og tætning af dampspærre langs lejligheds.</t>
  </si>
  <si>
    <t>MU</t>
  </si>
  <si>
    <t xml:space="preserve">6 stk. multioverliggere ændres til betonoverliggere 100 </t>
  </si>
  <si>
    <t>Indstøbning af 5 stk. vederlagsplader under HEA bjælke</t>
  </si>
  <si>
    <t>2 stk. beton overliggere over terrassedøre</t>
  </si>
  <si>
    <t>Oversigt aftaleseddler Møllegården</t>
  </si>
  <si>
    <t>Ophugning og udgravning inkl. støbning af nyt terrændæk</t>
  </si>
  <si>
    <t>Isolering bag rem over vinduer</t>
  </si>
  <si>
    <t>Udskiftning af nedløbsrør udgår</t>
  </si>
  <si>
    <t>Tagrumsudluftning via udhæng udgår</t>
  </si>
  <si>
    <t>2 stk. loftlemme erstattes af BD 60 lemme i brandvæg i tagrum</t>
  </si>
  <si>
    <t>Ændring af køkken indretning</t>
  </si>
  <si>
    <t>Tjæreborg industri, nedlægning af 40 m2 nye belægningsfliser</t>
  </si>
  <si>
    <t>Nedbrydning af murstensvæg og genopretning, bolig 3</t>
  </si>
  <si>
    <t>Fradrag for 4 stk. udgåde aftrækskanaler 1 stk. i hvert badeværelse</t>
  </si>
  <si>
    <t>ja</t>
  </si>
  <si>
    <t>X</t>
  </si>
  <si>
    <t>Glemt af rådgiver</t>
  </si>
  <si>
    <t>Dårlig løsning fra rådgiver</t>
  </si>
  <si>
    <t>Anskaffelsessum skema B</t>
  </si>
  <si>
    <t>Opmuring af false i bolig 1, 2 &amp; 3, kuldebroisolering</t>
  </si>
  <si>
    <t>Afrensning af murværk, samt udkras &amp; omfugning af false ved døre</t>
  </si>
  <si>
    <t>Fugning ved udvendig rem</t>
  </si>
  <si>
    <t>Elastisk fuge mellem rem og facade</t>
  </si>
  <si>
    <t>Vand</t>
  </si>
  <si>
    <t>Ekstra arb. Outrup vandværk, sløjfning af ubrugte stophaner</t>
  </si>
  <si>
    <t>Glemt af rådgiver (uensartet væg i stuen)</t>
  </si>
  <si>
    <t>Maling af loftlemme (leveret ubehandlet, og ikke beskrevet</t>
  </si>
  <si>
    <t>MA</t>
  </si>
  <si>
    <t>Flytning af 3 stk tagnedløbsbrønde, forhindre fald på belæg. sten</t>
  </si>
  <si>
    <t>Omlægning af arealerne foran husene, inkl. ralkasser</t>
  </si>
  <si>
    <t>Ændring af trægulv fra masivt til 14mm lamelparket</t>
  </si>
  <si>
    <t>EL</t>
  </si>
  <si>
    <t>Glem af rådgiver</t>
  </si>
  <si>
    <t>Kølefryseskab ændres fra 50 cm til 60 cm udv. mål</t>
  </si>
  <si>
    <t>Ekst. vejrlighedsforanstaltninger(terrændæk), køkkenændring m.m.</t>
  </si>
  <si>
    <t>Glemt af rådgiver. Ikke med i det økonomiske opgørelse?</t>
  </si>
  <si>
    <t>Køkkenændring dårlig rådgiver løsning, delvis</t>
  </si>
  <si>
    <t>Godkendt pris 96.625 er reduseret. Der kommer i stedet en ekstra udgift MU, nedløbsrør nr 17</t>
  </si>
  <si>
    <t>3 stk. nedløbsrør, ændres til som beskrævet i udbudsmaterialet</t>
  </si>
  <si>
    <t>Filtsning/pudsning af sokler</t>
  </si>
  <si>
    <t>Revideret 30.06.14</t>
  </si>
  <si>
    <t>Ekstra mulafrømning ved terrasser på havesiden.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</si>
</sst>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Ja&quot;;&quot;Ja&quot;;&quot;Nej&quot;"/>
    <numFmt numFmtId="171" formatCode="&quot;Sand&quot;;&quot;Sand&quot;;&quot;Falsk&quot;"/>
    <numFmt numFmtId="172" formatCode="&quot;Til&quot;;&quot;Til&quot;;&quot;Fra&quot;"/>
    <numFmt numFmtId="173" formatCode="[$€-2]\ #.##000_);[Red]\([$€-2]\ #.##000\)"/>
    <numFmt numFmtId="174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69" fontId="43" fillId="0" borderId="0" xfId="0" applyNumberFormat="1" applyFont="1" applyAlignment="1">
      <alignment/>
    </xf>
    <xf numFmtId="0" fontId="41" fillId="0" borderId="0" xfId="0" applyFont="1" applyAlignment="1">
      <alignment/>
    </xf>
    <xf numFmtId="17" fontId="0" fillId="0" borderId="0" xfId="0" applyNumberForma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1" xfId="0" applyFont="1" applyBorder="1" applyAlignment="1">
      <alignment/>
    </xf>
    <xf numFmtId="169" fontId="45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169" fontId="43" fillId="0" borderId="0" xfId="0" applyNumberFormat="1" applyFont="1" applyBorder="1" applyAlignment="1">
      <alignment/>
    </xf>
    <xf numFmtId="169" fontId="0" fillId="0" borderId="0" xfId="0" applyNumberFormat="1" applyAlignment="1">
      <alignment/>
    </xf>
    <xf numFmtId="0" fontId="26" fillId="0" borderId="0" xfId="0" applyFont="1" applyAlignment="1">
      <alignment/>
    </xf>
    <xf numFmtId="0" fontId="46" fillId="0" borderId="12" xfId="0" applyFont="1" applyBorder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3">
      <selection activeCell="C41" sqref="C41"/>
    </sheetView>
  </sheetViews>
  <sheetFormatPr defaultColWidth="9.140625" defaultRowHeight="15"/>
  <cols>
    <col min="1" max="1" width="10.7109375" style="0" customWidth="1"/>
    <col min="2" max="2" width="7.57421875" style="0" customWidth="1"/>
    <col min="3" max="3" width="52.140625" style="0" customWidth="1"/>
    <col min="4" max="4" width="11.421875" style="0" customWidth="1"/>
    <col min="5" max="5" width="12.28125" style="0" customWidth="1"/>
    <col min="6" max="6" width="13.28125" style="0" customWidth="1"/>
    <col min="8" max="8" width="6.8515625" style="0" customWidth="1"/>
    <col min="9" max="9" width="7.421875" style="0" customWidth="1"/>
    <col min="10" max="10" width="12.140625" style="0" bestFit="1" customWidth="1"/>
    <col min="11" max="11" width="10.57421875" style="0" bestFit="1" customWidth="1"/>
  </cols>
  <sheetData>
    <row r="1" spans="1:3" ht="15">
      <c r="A1" s="5" t="s">
        <v>19</v>
      </c>
      <c r="B1" s="5"/>
      <c r="C1" s="5"/>
    </row>
    <row r="2" spans="1:3" ht="15">
      <c r="A2" s="5" t="s">
        <v>0</v>
      </c>
      <c r="B2" s="5"/>
      <c r="C2" s="5"/>
    </row>
    <row r="3" spans="1:9" ht="15">
      <c r="A3" s="6"/>
      <c r="B3" s="5">
        <v>2014</v>
      </c>
      <c r="D3" s="2" t="s">
        <v>33</v>
      </c>
      <c r="E3" s="2"/>
      <c r="F3" s="4">
        <v>3755160</v>
      </c>
      <c r="G3" s="15" t="s">
        <v>55</v>
      </c>
      <c r="H3" s="16"/>
      <c r="I3" s="14"/>
    </row>
    <row r="4" spans="1:9" ht="15">
      <c r="A4" s="7" t="s">
        <v>8</v>
      </c>
      <c r="B4" s="7" t="s">
        <v>9</v>
      </c>
      <c r="C4" s="7" t="s">
        <v>2</v>
      </c>
      <c r="D4" s="7" t="s">
        <v>3</v>
      </c>
      <c r="E4" s="7" t="s">
        <v>4</v>
      </c>
      <c r="F4" s="7" t="s">
        <v>10</v>
      </c>
      <c r="G4" s="8" t="s">
        <v>11</v>
      </c>
      <c r="H4" s="7" t="s">
        <v>6</v>
      </c>
      <c r="I4" s="7" t="s">
        <v>7</v>
      </c>
    </row>
    <row r="5" spans="1:9" ht="15.75" thickBot="1">
      <c r="A5" s="9" t="s">
        <v>1</v>
      </c>
      <c r="B5" s="9"/>
      <c r="C5" s="9"/>
      <c r="D5" s="9"/>
      <c r="E5" s="9"/>
      <c r="F5" s="9" t="s">
        <v>4</v>
      </c>
      <c r="G5" s="9" t="s">
        <v>5</v>
      </c>
      <c r="H5" s="9"/>
      <c r="I5" s="9"/>
    </row>
    <row r="6" spans="1:9" ht="15.75" thickTop="1">
      <c r="A6" s="3">
        <v>1</v>
      </c>
      <c r="B6" s="3" t="s">
        <v>12</v>
      </c>
      <c r="C6" s="2" t="s">
        <v>13</v>
      </c>
      <c r="D6" s="4">
        <v>26100</v>
      </c>
      <c r="E6" s="4">
        <f>D6*1.25</f>
        <v>32625</v>
      </c>
      <c r="F6" s="4">
        <f>E6</f>
        <v>32625</v>
      </c>
      <c r="G6" s="3" t="s">
        <v>29</v>
      </c>
      <c r="H6" s="3" t="s">
        <v>30</v>
      </c>
      <c r="I6" s="3"/>
    </row>
    <row r="7" spans="1:9" ht="15">
      <c r="A7" s="3">
        <v>1</v>
      </c>
      <c r="B7" s="3" t="s">
        <v>12</v>
      </c>
      <c r="C7" s="2" t="s">
        <v>14</v>
      </c>
      <c r="D7" s="4">
        <v>16600</v>
      </c>
      <c r="E7" s="4">
        <f aca="true" t="shared" si="0" ref="E7:E25">D7*1.25</f>
        <v>20750</v>
      </c>
      <c r="F7" s="4">
        <f>F6+E7</f>
        <v>53375</v>
      </c>
      <c r="G7" s="3" t="s">
        <v>29</v>
      </c>
      <c r="H7" s="3" t="s">
        <v>30</v>
      </c>
      <c r="I7" s="3"/>
    </row>
    <row r="8" spans="1:9" ht="15">
      <c r="A8" s="1">
        <v>2</v>
      </c>
      <c r="B8" s="3" t="s">
        <v>15</v>
      </c>
      <c r="C8" s="2" t="s">
        <v>16</v>
      </c>
      <c r="D8" s="4">
        <v>3130</v>
      </c>
      <c r="E8" s="4">
        <f t="shared" si="0"/>
        <v>3912.5</v>
      </c>
      <c r="F8" s="4">
        <f aca="true" t="shared" si="1" ref="F8:F33">F7+E8</f>
        <v>57287.5</v>
      </c>
      <c r="G8" s="3" t="s">
        <v>29</v>
      </c>
      <c r="H8" s="3" t="s">
        <v>30</v>
      </c>
      <c r="I8" s="3"/>
    </row>
    <row r="9" spans="1:9" ht="15">
      <c r="A9" s="1">
        <v>2</v>
      </c>
      <c r="B9" s="3" t="s">
        <v>15</v>
      </c>
      <c r="C9" s="2" t="s">
        <v>17</v>
      </c>
      <c r="D9" s="4">
        <v>600</v>
      </c>
      <c r="E9" s="4">
        <f t="shared" si="0"/>
        <v>750</v>
      </c>
      <c r="F9" s="4">
        <f t="shared" si="1"/>
        <v>58037.5</v>
      </c>
      <c r="G9" s="3" t="s">
        <v>29</v>
      </c>
      <c r="H9" s="3" t="s">
        <v>30</v>
      </c>
      <c r="I9" s="3"/>
    </row>
    <row r="10" spans="1:12" ht="15">
      <c r="A10" s="1">
        <v>2</v>
      </c>
      <c r="B10" s="3" t="s">
        <v>15</v>
      </c>
      <c r="C10" s="2" t="s">
        <v>18</v>
      </c>
      <c r="D10" s="4">
        <v>6955</v>
      </c>
      <c r="E10" s="4">
        <f t="shared" si="0"/>
        <v>8693.75</v>
      </c>
      <c r="F10" s="4">
        <f t="shared" si="1"/>
        <v>66731.25</v>
      </c>
      <c r="G10" s="3" t="s">
        <v>29</v>
      </c>
      <c r="H10" s="3" t="s">
        <v>30</v>
      </c>
      <c r="I10" s="3"/>
      <c r="J10" s="13">
        <f>E10</f>
        <v>8693.75</v>
      </c>
      <c r="K10" s="2" t="s">
        <v>31</v>
      </c>
      <c r="L10" s="2"/>
    </row>
    <row r="11" spans="1:9" ht="15">
      <c r="A11" s="1">
        <v>3</v>
      </c>
      <c r="B11" s="3" t="s">
        <v>15</v>
      </c>
      <c r="C11" s="2" t="s">
        <v>20</v>
      </c>
      <c r="D11" s="4">
        <v>72500</v>
      </c>
      <c r="E11" s="4">
        <f t="shared" si="0"/>
        <v>90625</v>
      </c>
      <c r="F11" s="4">
        <f t="shared" si="1"/>
        <v>157356.25</v>
      </c>
      <c r="G11" s="3" t="s">
        <v>29</v>
      </c>
      <c r="H11" s="3" t="s">
        <v>30</v>
      </c>
      <c r="I11" s="3"/>
    </row>
    <row r="12" spans="1:9" ht="15">
      <c r="A12" s="1">
        <v>4</v>
      </c>
      <c r="B12" s="3" t="s">
        <v>12</v>
      </c>
      <c r="C12" s="2" t="s">
        <v>21</v>
      </c>
      <c r="D12" s="4">
        <v>34000</v>
      </c>
      <c r="E12" s="4">
        <f t="shared" si="0"/>
        <v>42500</v>
      </c>
      <c r="F12" s="4">
        <f t="shared" si="1"/>
        <v>199856.25</v>
      </c>
      <c r="G12" s="3" t="s">
        <v>29</v>
      </c>
      <c r="H12" s="3"/>
      <c r="I12" s="3" t="s">
        <v>30</v>
      </c>
    </row>
    <row r="13" spans="1:9" ht="15">
      <c r="A13" s="1">
        <v>4</v>
      </c>
      <c r="B13" s="3" t="s">
        <v>12</v>
      </c>
      <c r="C13" s="2" t="s">
        <v>22</v>
      </c>
      <c r="D13" s="10">
        <v>-14217</v>
      </c>
      <c r="E13" s="10">
        <f t="shared" si="0"/>
        <v>-17771.25</v>
      </c>
      <c r="F13" s="4">
        <f t="shared" si="1"/>
        <v>182085</v>
      </c>
      <c r="G13" s="3" t="s">
        <v>29</v>
      </c>
      <c r="H13" s="3"/>
      <c r="I13" s="3"/>
    </row>
    <row r="14" spans="1:9" ht="15">
      <c r="A14" s="1">
        <v>4</v>
      </c>
      <c r="B14" s="3" t="s">
        <v>12</v>
      </c>
      <c r="C14" s="2" t="s">
        <v>23</v>
      </c>
      <c r="D14" s="10">
        <v>-5000</v>
      </c>
      <c r="E14" s="10">
        <f t="shared" si="0"/>
        <v>-6250</v>
      </c>
      <c r="F14" s="4">
        <f t="shared" si="1"/>
        <v>175835</v>
      </c>
      <c r="G14" s="3" t="s">
        <v>29</v>
      </c>
      <c r="H14" s="3"/>
      <c r="I14" s="3"/>
    </row>
    <row r="15" spans="1:13" ht="15">
      <c r="A15" s="1">
        <v>4</v>
      </c>
      <c r="B15" s="3" t="s">
        <v>12</v>
      </c>
      <c r="C15" s="2" t="s">
        <v>24</v>
      </c>
      <c r="D15" s="4">
        <v>2500</v>
      </c>
      <c r="E15" s="4">
        <f t="shared" si="0"/>
        <v>3125</v>
      </c>
      <c r="F15" s="4">
        <f t="shared" si="1"/>
        <v>178960</v>
      </c>
      <c r="G15" s="3" t="s">
        <v>29</v>
      </c>
      <c r="H15" s="3" t="s">
        <v>30</v>
      </c>
      <c r="I15" s="3"/>
      <c r="J15" s="13">
        <f>E15</f>
        <v>3125</v>
      </c>
      <c r="K15" s="2" t="s">
        <v>32</v>
      </c>
      <c r="L15" s="2"/>
      <c r="M15" s="2"/>
    </row>
    <row r="16" spans="1:11" ht="15">
      <c r="A16" s="1">
        <v>5</v>
      </c>
      <c r="B16" s="3" t="s">
        <v>12</v>
      </c>
      <c r="C16" s="2" t="s">
        <v>25</v>
      </c>
      <c r="D16" s="10">
        <v>-8500</v>
      </c>
      <c r="E16" s="10">
        <f t="shared" si="0"/>
        <v>-10625</v>
      </c>
      <c r="F16" s="4">
        <f t="shared" si="1"/>
        <v>168335</v>
      </c>
      <c r="G16" s="3" t="s">
        <v>29</v>
      </c>
      <c r="H16" s="3"/>
      <c r="I16" s="3"/>
      <c r="K16" s="4"/>
    </row>
    <row r="17" spans="1:11" ht="15">
      <c r="A17" s="1">
        <v>6</v>
      </c>
      <c r="B17" s="3" t="s">
        <v>12</v>
      </c>
      <c r="C17" s="2" t="s">
        <v>26</v>
      </c>
      <c r="D17" s="4">
        <v>6000</v>
      </c>
      <c r="E17" s="4">
        <f t="shared" si="0"/>
        <v>7500</v>
      </c>
      <c r="F17" s="4">
        <f t="shared" si="1"/>
        <v>175835</v>
      </c>
      <c r="G17" s="3" t="s">
        <v>29</v>
      </c>
      <c r="H17" s="3" t="s">
        <v>30</v>
      </c>
      <c r="I17" s="3"/>
      <c r="K17" s="4"/>
    </row>
    <row r="18" spans="1:13" ht="15">
      <c r="A18" s="1">
        <v>7</v>
      </c>
      <c r="B18" s="3" t="s">
        <v>15</v>
      </c>
      <c r="C18" s="2" t="s">
        <v>27</v>
      </c>
      <c r="D18" s="4">
        <v>3350</v>
      </c>
      <c r="E18" s="4">
        <f t="shared" si="0"/>
        <v>4187.5</v>
      </c>
      <c r="F18" s="4">
        <f t="shared" si="1"/>
        <v>180022.5</v>
      </c>
      <c r="G18" s="3" t="s">
        <v>29</v>
      </c>
      <c r="H18" s="3" t="s">
        <v>30</v>
      </c>
      <c r="I18" s="3"/>
      <c r="J18" s="13">
        <f>E18</f>
        <v>4187.5</v>
      </c>
      <c r="K18" s="2" t="s">
        <v>40</v>
      </c>
      <c r="L18" s="2"/>
      <c r="M18" s="2"/>
    </row>
    <row r="19" spans="1:11" ht="15">
      <c r="A19" s="1">
        <v>8</v>
      </c>
      <c r="B19" s="3" t="s">
        <v>12</v>
      </c>
      <c r="C19" s="2" t="s">
        <v>28</v>
      </c>
      <c r="D19" s="10">
        <v>-2400</v>
      </c>
      <c r="E19" s="10">
        <f t="shared" si="0"/>
        <v>-3000</v>
      </c>
      <c r="F19" s="4">
        <f t="shared" si="1"/>
        <v>177022.5</v>
      </c>
      <c r="G19" s="3" t="s">
        <v>29</v>
      </c>
      <c r="H19" s="3"/>
      <c r="I19" s="3"/>
      <c r="K19" s="4"/>
    </row>
    <row r="20" spans="1:11" ht="15">
      <c r="A20" s="1">
        <v>9</v>
      </c>
      <c r="B20" s="1" t="s">
        <v>15</v>
      </c>
      <c r="C20" s="2" t="s">
        <v>34</v>
      </c>
      <c r="D20" s="4">
        <v>6595</v>
      </c>
      <c r="E20" s="4">
        <f t="shared" si="0"/>
        <v>8243.75</v>
      </c>
      <c r="F20" s="4">
        <f t="shared" si="1"/>
        <v>185266.25</v>
      </c>
      <c r="G20" s="3" t="s">
        <v>29</v>
      </c>
      <c r="H20" s="3" t="s">
        <v>30</v>
      </c>
      <c r="I20" s="3"/>
      <c r="K20" s="4"/>
    </row>
    <row r="21" spans="1:11" ht="15">
      <c r="A21" s="1">
        <v>9</v>
      </c>
      <c r="B21" s="1" t="s">
        <v>15</v>
      </c>
      <c r="C21" s="2" t="s">
        <v>35</v>
      </c>
      <c r="D21" s="4">
        <v>1900</v>
      </c>
      <c r="E21" s="4">
        <f t="shared" si="0"/>
        <v>2375</v>
      </c>
      <c r="F21" s="4">
        <f t="shared" si="1"/>
        <v>187641.25</v>
      </c>
      <c r="G21" s="3" t="s">
        <v>29</v>
      </c>
      <c r="H21" s="3" t="s">
        <v>30</v>
      </c>
      <c r="I21" s="3"/>
      <c r="K21" s="4"/>
    </row>
    <row r="22" spans="1:11" ht="15">
      <c r="A22" s="1">
        <v>9</v>
      </c>
      <c r="B22" s="1" t="s">
        <v>15</v>
      </c>
      <c r="C22" s="2" t="s">
        <v>36</v>
      </c>
      <c r="D22" s="4">
        <v>9200</v>
      </c>
      <c r="E22" s="4">
        <f t="shared" si="0"/>
        <v>11500</v>
      </c>
      <c r="F22" s="4">
        <f t="shared" si="1"/>
        <v>199141.25</v>
      </c>
      <c r="G22" s="3" t="s">
        <v>29</v>
      </c>
      <c r="H22" s="3"/>
      <c r="I22" s="3" t="s">
        <v>30</v>
      </c>
      <c r="K22" s="4"/>
    </row>
    <row r="23" spans="1:11" ht="15">
      <c r="A23" s="1">
        <v>10</v>
      </c>
      <c r="B23" s="1" t="s">
        <v>12</v>
      </c>
      <c r="C23" s="2" t="s">
        <v>37</v>
      </c>
      <c r="D23" s="4">
        <v>4250</v>
      </c>
      <c r="E23" s="4">
        <f t="shared" si="0"/>
        <v>5312.5</v>
      </c>
      <c r="F23" s="4">
        <f t="shared" si="1"/>
        <v>204453.75</v>
      </c>
      <c r="G23" s="3" t="s">
        <v>29</v>
      </c>
      <c r="H23" s="3"/>
      <c r="I23" s="3" t="s">
        <v>30</v>
      </c>
      <c r="K23" s="4"/>
    </row>
    <row r="24" spans="1:11" ht="15">
      <c r="A24" s="1">
        <v>11</v>
      </c>
      <c r="B24" s="1" t="s">
        <v>12</v>
      </c>
      <c r="C24" s="2" t="s">
        <v>49</v>
      </c>
      <c r="D24" s="4">
        <v>4827</v>
      </c>
      <c r="E24" s="4">
        <f t="shared" si="0"/>
        <v>6033.75</v>
      </c>
      <c r="F24" s="4">
        <f t="shared" si="1"/>
        <v>210487.5</v>
      </c>
      <c r="G24" s="3" t="s">
        <v>29</v>
      </c>
      <c r="H24" s="3" t="s">
        <v>30</v>
      </c>
      <c r="I24" s="3"/>
      <c r="J24" s="13">
        <f>E24</f>
        <v>6033.75</v>
      </c>
      <c r="K24" s="4" t="s">
        <v>51</v>
      </c>
    </row>
    <row r="25" spans="1:11" ht="15">
      <c r="A25" s="1"/>
      <c r="B25" s="1" t="s">
        <v>38</v>
      </c>
      <c r="C25" s="2" t="s">
        <v>39</v>
      </c>
      <c r="D25" s="4">
        <v>16486.13</v>
      </c>
      <c r="E25" s="4">
        <f t="shared" si="0"/>
        <v>20607.662500000002</v>
      </c>
      <c r="F25" s="4">
        <f t="shared" si="1"/>
        <v>231095.1625</v>
      </c>
      <c r="G25" s="3" t="s">
        <v>29</v>
      </c>
      <c r="H25" s="3" t="s">
        <v>30</v>
      </c>
      <c r="I25" s="3"/>
      <c r="J25" s="13">
        <f>E25</f>
        <v>20607.662500000002</v>
      </c>
      <c r="K25" s="4" t="s">
        <v>50</v>
      </c>
    </row>
    <row r="26" spans="1:11" ht="15">
      <c r="A26" s="1">
        <v>12</v>
      </c>
      <c r="B26" s="1" t="s">
        <v>12</v>
      </c>
      <c r="C26" s="2" t="s">
        <v>45</v>
      </c>
      <c r="D26" s="10">
        <v>-21000</v>
      </c>
      <c r="E26" s="10">
        <f aca="true" t="shared" si="2" ref="E26:E33">D26*1.25</f>
        <v>-26250</v>
      </c>
      <c r="F26" s="4">
        <f t="shared" si="1"/>
        <v>204845.1625</v>
      </c>
      <c r="G26" s="3" t="s">
        <v>29</v>
      </c>
      <c r="H26" s="3"/>
      <c r="I26" s="3"/>
      <c r="K26" s="4"/>
    </row>
    <row r="27" spans="1:11" ht="15">
      <c r="A27" s="1">
        <v>13</v>
      </c>
      <c r="B27" s="1" t="s">
        <v>46</v>
      </c>
      <c r="C27" s="2" t="s">
        <v>48</v>
      </c>
      <c r="D27" s="4">
        <v>4200</v>
      </c>
      <c r="E27" s="4">
        <f t="shared" si="2"/>
        <v>5250</v>
      </c>
      <c r="F27" s="4">
        <f t="shared" si="1"/>
        <v>210095.1625</v>
      </c>
      <c r="G27" s="3" t="s">
        <v>29</v>
      </c>
      <c r="H27" s="3" t="s">
        <v>30</v>
      </c>
      <c r="I27" s="3"/>
      <c r="J27" s="13">
        <f>E27</f>
        <v>5250</v>
      </c>
      <c r="K27" s="4" t="s">
        <v>47</v>
      </c>
    </row>
    <row r="28" spans="1:11" ht="15">
      <c r="A28" s="1">
        <v>14</v>
      </c>
      <c r="B28" s="1" t="s">
        <v>42</v>
      </c>
      <c r="C28" s="2" t="s">
        <v>41</v>
      </c>
      <c r="D28" s="4">
        <v>2850</v>
      </c>
      <c r="E28" s="4">
        <f t="shared" si="2"/>
        <v>3562.5</v>
      </c>
      <c r="F28" s="4">
        <f t="shared" si="1"/>
        <v>213657.6625</v>
      </c>
      <c r="G28" s="3" t="s">
        <v>29</v>
      </c>
      <c r="H28" s="3" t="s">
        <v>30</v>
      </c>
      <c r="I28" s="3"/>
      <c r="J28" s="13">
        <f>E28</f>
        <v>3562.5</v>
      </c>
      <c r="K28" s="4" t="s">
        <v>31</v>
      </c>
    </row>
    <row r="29" spans="1:11" ht="15">
      <c r="A29" s="1">
        <v>15</v>
      </c>
      <c r="B29" s="1" t="s">
        <v>15</v>
      </c>
      <c r="C29" s="2" t="s">
        <v>43</v>
      </c>
      <c r="D29" s="4">
        <v>11100</v>
      </c>
      <c r="E29" s="4">
        <f t="shared" si="2"/>
        <v>13875</v>
      </c>
      <c r="F29" s="4">
        <f t="shared" si="1"/>
        <v>227532.6625</v>
      </c>
      <c r="G29" s="3" t="s">
        <v>29</v>
      </c>
      <c r="H29" s="3"/>
      <c r="I29" s="3" t="s">
        <v>30</v>
      </c>
      <c r="J29" s="4"/>
      <c r="K29" s="4"/>
    </row>
    <row r="30" spans="1:11" ht="15">
      <c r="A30" s="1">
        <v>16</v>
      </c>
      <c r="B30" s="1" t="s">
        <v>15</v>
      </c>
      <c r="C30" s="2" t="s">
        <v>44</v>
      </c>
      <c r="D30" s="4">
        <v>63500</v>
      </c>
      <c r="E30" s="4">
        <f t="shared" si="2"/>
        <v>79375</v>
      </c>
      <c r="F30" s="4">
        <f t="shared" si="1"/>
        <v>306907.6625</v>
      </c>
      <c r="G30" s="3" t="s">
        <v>29</v>
      </c>
      <c r="H30" s="3" t="s">
        <v>30</v>
      </c>
      <c r="I30" s="3"/>
      <c r="J30" s="4" t="s">
        <v>52</v>
      </c>
      <c r="K30" s="4"/>
    </row>
    <row r="31" spans="1:11" ht="15">
      <c r="A31" s="1">
        <v>17</v>
      </c>
      <c r="B31" s="1" t="s">
        <v>15</v>
      </c>
      <c r="C31" s="2" t="s">
        <v>53</v>
      </c>
      <c r="D31" s="4">
        <v>4000</v>
      </c>
      <c r="E31" s="4">
        <f t="shared" si="2"/>
        <v>5000</v>
      </c>
      <c r="F31" s="4">
        <f t="shared" si="1"/>
        <v>311907.6625</v>
      </c>
      <c r="G31" s="3"/>
      <c r="H31" s="3" t="s">
        <v>30</v>
      </c>
      <c r="I31" s="3"/>
      <c r="J31" s="4"/>
      <c r="K31" s="4"/>
    </row>
    <row r="32" spans="1:11" ht="15">
      <c r="A32" s="1">
        <v>18</v>
      </c>
      <c r="B32" s="1" t="s">
        <v>15</v>
      </c>
      <c r="C32" s="2" t="s">
        <v>54</v>
      </c>
      <c r="D32" s="4">
        <v>2880</v>
      </c>
      <c r="E32" s="4">
        <f t="shared" si="2"/>
        <v>3600</v>
      </c>
      <c r="F32" s="4">
        <f t="shared" si="1"/>
        <v>315507.6625</v>
      </c>
      <c r="G32" s="3"/>
      <c r="H32" s="3"/>
      <c r="I32" s="3" t="s">
        <v>30</v>
      </c>
      <c r="J32" s="11"/>
      <c r="K32" s="12"/>
    </row>
    <row r="33" spans="1:11" ht="15">
      <c r="A33" s="1">
        <v>19</v>
      </c>
      <c r="B33" s="1" t="s">
        <v>15</v>
      </c>
      <c r="C33" s="2" t="s">
        <v>56</v>
      </c>
      <c r="D33" s="4">
        <v>5000</v>
      </c>
      <c r="E33" s="4">
        <f t="shared" si="2"/>
        <v>6250</v>
      </c>
      <c r="F33" s="4">
        <f t="shared" si="1"/>
        <v>321757.6625</v>
      </c>
      <c r="G33" s="3"/>
      <c r="H33" s="3"/>
      <c r="I33" s="3"/>
      <c r="J33" s="10">
        <f>SUM(J10:J32)</f>
        <v>51460.162500000006</v>
      </c>
      <c r="K3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ØKO-29-10-2014 - Bilag 305.06 Skema C, Outrup - Oversigt aftaleseddler Økonomixls</dc:title>
  <dc:subject/>
  <dc:creator> </dc:creator>
  <cp:keywords/>
  <dc:description/>
  <cp:lastModifiedBy>Jan Brix</cp:lastModifiedBy>
  <cp:lastPrinted>2014-06-16T08:10:13Z</cp:lastPrinted>
  <dcterms:created xsi:type="dcterms:W3CDTF">2014-04-03T06:17:29Z</dcterms:created>
  <dcterms:modified xsi:type="dcterms:W3CDTF">2014-08-27T12:28:26Z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Økonomiudvalget</vt:lpwstr>
  </property>
  <property fmtid="{D5CDD505-2E9C-101B-9397-08002B2CF9AE}" pid="4" name="MeetingTit">
    <vt:lpwstr>29-10-2014</vt:lpwstr>
  </property>
  <property fmtid="{D5CDD505-2E9C-101B-9397-08002B2CF9AE}" pid="5" name="MeetingDateAndTi">
    <vt:lpwstr>29-10-2014 fra 13:00 - 15:00</vt:lpwstr>
  </property>
  <property fmtid="{D5CDD505-2E9C-101B-9397-08002B2CF9AE}" pid="6" name="AccessLevelNa">
    <vt:lpwstr>Åben</vt:lpwstr>
  </property>
  <property fmtid="{D5CDD505-2E9C-101B-9397-08002B2CF9AE}" pid="7" name="Fusion">
    <vt:lpwstr>1700383</vt:lpwstr>
  </property>
  <property fmtid="{D5CDD505-2E9C-101B-9397-08002B2CF9AE}" pid="8" name="SortOrd">
    <vt:lpwstr>6</vt:lpwstr>
  </property>
  <property fmtid="{D5CDD505-2E9C-101B-9397-08002B2CF9AE}" pid="9" name="MeetingEndDa">
    <vt:lpwstr>2014-10-29T15:00:00Z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136275/14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2014-10-29T13:00:00Z</vt:lpwstr>
  </property>
  <property fmtid="{D5CDD505-2E9C-101B-9397-08002B2CF9AE}" pid="14" name="PWDescripti">
    <vt:lpwstr/>
  </property>
  <property fmtid="{D5CDD505-2E9C-101B-9397-08002B2CF9AE}" pid="15" name="U">
    <vt:lpwstr>1524781</vt:lpwstr>
  </property>
  <property fmtid="{D5CDD505-2E9C-101B-9397-08002B2CF9AE}" pid="16" name="PWFileTy">
    <vt:lpwstr>.XLS</vt:lpwstr>
  </property>
  <property fmtid="{D5CDD505-2E9C-101B-9397-08002B2CF9AE}" pid="17" name="Agenda">
    <vt:lpwstr>3180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